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I:\SOVJAK\05a_ PR_ Provedba Ugovora\001 nadmetanje PR novo 2021\003 DON 2021\prethodno\čistopis\"/>
    </mc:Choice>
  </mc:AlternateContent>
  <xr:revisionPtr revIDLastSave="0" documentId="13_ncr:1_{B3F204BC-690F-432C-848B-B9160A642B8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List1!$A$1:$F$80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13" i="1" s="1"/>
  <c r="F23" i="1"/>
  <c r="F25" i="1"/>
  <c r="F9" i="1"/>
  <c r="F10" i="1"/>
  <c r="F11" i="1"/>
  <c r="F12" i="1"/>
  <c r="F26" i="1" l="1"/>
  <c r="F24" i="1"/>
  <c r="F27" i="1" s="1"/>
  <c r="F20" i="1"/>
  <c r="F21" i="1" l="1"/>
  <c r="F68" i="1" s="1"/>
  <c r="F69" i="1"/>
  <c r="F61" i="1"/>
  <c r="F60" i="1"/>
  <c r="F59" i="1"/>
  <c r="F58" i="1"/>
  <c r="F53" i="1"/>
  <c r="F52" i="1"/>
  <c r="F51" i="1"/>
  <c r="F48" i="1"/>
  <c r="F47" i="1"/>
  <c r="F46" i="1"/>
  <c r="F45" i="1"/>
  <c r="F44" i="1"/>
  <c r="F43" i="1"/>
  <c r="F41" i="1"/>
  <c r="F40" i="1"/>
  <c r="F39" i="1"/>
  <c r="F38" i="1"/>
  <c r="F36" i="1"/>
  <c r="F35" i="1"/>
  <c r="F34" i="1"/>
  <c r="F30" i="1"/>
  <c r="F29" i="1"/>
  <c r="F17" i="1"/>
  <c r="F16" i="1"/>
  <c r="F15" i="1"/>
  <c r="F66" i="1" l="1"/>
  <c r="F31" i="1"/>
  <c r="F70" i="1" s="1"/>
  <c r="F18" i="1"/>
  <c r="F67" i="1" s="1"/>
  <c r="F62" i="1"/>
  <c r="F73" i="1" s="1"/>
  <c r="F49" i="1"/>
  <c r="F71" i="1" s="1"/>
  <c r="F54" i="1"/>
  <c r="F72" i="1" s="1"/>
  <c r="F75" i="1" l="1"/>
  <c r="F76" i="1" s="1"/>
  <c r="F77" i="1" s="1"/>
</calcChain>
</file>

<file path=xl/sharedStrings.xml><?xml version="1.0" encoding="utf-8"?>
<sst xmlns="http://schemas.openxmlformats.org/spreadsheetml/2006/main" count="139" uniqueCount="106">
  <si>
    <t>Opis stavke</t>
  </si>
  <si>
    <t>Jedinica mjere</t>
  </si>
  <si>
    <t>Količina</t>
  </si>
  <si>
    <t>Aktivnost 1: Osmišljavanje vizualnog identiteta</t>
  </si>
  <si>
    <t>Broj</t>
  </si>
  <si>
    <t>Jedinična cijena (kn)</t>
  </si>
  <si>
    <t xml:space="preserve">Vizualni identitet projekta razrađen kroz Knjigu standarda </t>
  </si>
  <si>
    <t>komplet</t>
  </si>
  <si>
    <t>Izrada i dostava roll-up-a - 120x200 cm, jednostrani tisak u boji u visokoj rezoluciji</t>
  </si>
  <si>
    <t>kom</t>
  </si>
  <si>
    <t>Izrada i dostava mape - A4, u boji, reciklirani papir</t>
  </si>
  <si>
    <t>Izrada i dostava plakata - B2, u boji, tisak u visokoj rezoluciji</t>
  </si>
  <si>
    <t>1.5.</t>
  </si>
  <si>
    <t xml:space="preserve">Dizajn i priprema za tisak privremene i trajne ploče  EU vidljivosti </t>
  </si>
  <si>
    <t>1.2.</t>
  </si>
  <si>
    <t>1.1.</t>
  </si>
  <si>
    <t>1.3.</t>
  </si>
  <si>
    <t>1.4.</t>
  </si>
  <si>
    <t>Cijena (kn)</t>
  </si>
  <si>
    <t>Aktivnost 2: Priprema dokumenata odnosa s javnošću</t>
  </si>
  <si>
    <t>Plan komunikacijskih aktivnosti</t>
  </si>
  <si>
    <t>Plan kriznog komuniciranja</t>
  </si>
  <si>
    <t>Priručnik za krizno komuniciranje</t>
  </si>
  <si>
    <t>2.2.</t>
  </si>
  <si>
    <t>2.3.</t>
  </si>
  <si>
    <t>Aktivnost 3: Informativno – edukativne radionice za sudionike provedbe projekta</t>
  </si>
  <si>
    <t>Dvodnevni medijski trening - pregled medija u Hrvatskoj (s naglaskom na medije koji su relevantni za područje Primorsko-goranske županije), upoznavanje s načinom rada novinara i funkcioniranjem pojedinih medijskih kuća, osnove verbalne i neverbalne komunikacije, trening javnog nastupa, vježbanje davanja izjava i intervjua pred kamerom za cca 10 osoba.</t>
  </si>
  <si>
    <t>UKUPNO AKTVNOST 3:</t>
  </si>
  <si>
    <t>Aktivnost 4: Izrada internetske stranice projekta</t>
  </si>
  <si>
    <t>Izrada responzivne internetske stranice projekta (programiranje i web dizajn) i osiguranje domene.</t>
  </si>
  <si>
    <t>Stavka obuhvaća sve troškove vezane uz izradu internetske stranice (dizajn, programiranje,  registraciju domene za web stranicu projekta i sl.)</t>
  </si>
  <si>
    <t>Sadržajno-tehničko održavanje mrežne stranice projekta te  komunikacija s javnošću putem mrežne stranice, uključivo evenutalne izmjene na stranici ukoliko se za navedeno ukaže potreba.</t>
  </si>
  <si>
    <t>mjeseci</t>
  </si>
  <si>
    <t>Aktivnost 5: Mobilna aplikacija</t>
  </si>
  <si>
    <t>Izrada mobilne aplikacije za pametne telefone (Android i iOS)  za kontinuirano informiranje građana o kvaliteti zraka na lokaciji te povezivanje s mrežnim postajama.</t>
  </si>
  <si>
    <t>5.2.</t>
  </si>
  <si>
    <t>Održavanje, hosting te eventualne izmjene i dorade mobilne aplikacije za pametne telefone</t>
  </si>
  <si>
    <t>Aktivnost 6: Izrada edukativno-informativnih materijala</t>
  </si>
  <si>
    <t>6.1.</t>
  </si>
  <si>
    <t>Izrada promotivnog edukativno-informativnog filma</t>
  </si>
  <si>
    <t>Izrada edukativno-informativnog filma u sažetoj verziji do 60''</t>
  </si>
  <si>
    <t>Izrada edukativno-informativnog filma u dužoj verziji do 5'</t>
  </si>
  <si>
    <t>Izrada CD/DVD s edukativnim filmovima</t>
  </si>
  <si>
    <t>6.2.</t>
  </si>
  <si>
    <t xml:space="preserve">Izrada brošure </t>
  </si>
  <si>
    <t>Osmišljavanje, grafički dizajn i priprema za tisak brošure (do 16 stranica A5 u boji)</t>
  </si>
  <si>
    <r>
      <t>Tisak i dostava brošura veličine A5, mat kvaliteta papira min. 130 g/m</t>
    </r>
    <r>
      <rPr>
        <vertAlign val="superscript"/>
        <sz val="10"/>
        <color theme="1"/>
        <rFont val="Calibri"/>
        <family val="2"/>
        <charset val="238"/>
      </rPr>
      <t>2</t>
    </r>
    <r>
      <rPr>
        <sz val="10"/>
        <color theme="1"/>
        <rFont val="Calibri"/>
        <family val="2"/>
        <charset val="238"/>
      </rPr>
      <t xml:space="preserve">, reciklirani papir, do 16 stranica, u boji. </t>
    </r>
  </si>
  <si>
    <t xml:space="preserve">Tisak i dostava brošure tip 1 . </t>
  </si>
  <si>
    <t xml:space="preserve">Tisak i dostava brošure tip 2 . </t>
  </si>
  <si>
    <t>6.3.</t>
  </si>
  <si>
    <t>Izrada letaka</t>
  </si>
  <si>
    <t>6.3.1.</t>
  </si>
  <si>
    <t>Osmišljavanje, grafički dizajn i priprema za tisak letka tiskanog u boji na obje strane (veličina A4 bigano na 3)</t>
  </si>
  <si>
    <t>3.1.</t>
  </si>
  <si>
    <t>4.1.</t>
  </si>
  <si>
    <t>4.2.</t>
  </si>
  <si>
    <t>6.1.1.</t>
  </si>
  <si>
    <t>5.1.</t>
  </si>
  <si>
    <t>6.1.2.</t>
  </si>
  <si>
    <t>6.1.3.</t>
  </si>
  <si>
    <t>6.2.2.</t>
  </si>
  <si>
    <t>6.2.1.</t>
  </si>
  <si>
    <t>6.3.2.</t>
  </si>
  <si>
    <r>
      <t>Tisak i dostava letaka - veličina A4 bigano na 3, mat kvaliteta papira min 80g/m</t>
    </r>
    <r>
      <rPr>
        <vertAlign val="superscript"/>
        <sz val="10"/>
        <color theme="1"/>
        <rFont val="Calibri"/>
        <family val="2"/>
        <charset val="238"/>
      </rPr>
      <t>2</t>
    </r>
    <r>
      <rPr>
        <sz val="10"/>
        <color theme="1"/>
        <rFont val="Calibri"/>
        <family val="2"/>
        <charset val="238"/>
      </rPr>
      <t>, reciklirani papir, u boji</t>
    </r>
  </si>
  <si>
    <t xml:space="preserve">Tisak i dostava letka tip 1. </t>
  </si>
  <si>
    <t xml:space="preserve">Tisak i dostava letka tip 2. </t>
  </si>
  <si>
    <t xml:space="preserve">Tisak i dostava letka tip 3. </t>
  </si>
  <si>
    <t xml:space="preserve">Tisak i dostava letka tip 4. </t>
  </si>
  <si>
    <t>Aktivnost 8: Kontinuirana stručna podrška u realizaciji projekta</t>
  </si>
  <si>
    <t>Voditelj tima</t>
  </si>
  <si>
    <t>dani</t>
  </si>
  <si>
    <t>8.1.2.</t>
  </si>
  <si>
    <t>Stručnjak za odnose s javnošću</t>
  </si>
  <si>
    <t>8.1.3.</t>
  </si>
  <si>
    <t>Stručnjak za krizno komuniciranje</t>
  </si>
  <si>
    <t>8.1.4.</t>
  </si>
  <si>
    <t>Neključni stručnjaci</t>
  </si>
  <si>
    <t>Rekapitulacija</t>
  </si>
  <si>
    <t>Aktivnost 3: Informativno – edukativne radionice za sudionike</t>
  </si>
  <si>
    <t>Aktivnost 7: Izrada edukativnih oglasnih materijala</t>
  </si>
  <si>
    <t>UKUPNO (bez PDV-a)</t>
  </si>
  <si>
    <t>SVEUKUPNO (s PDV-om)</t>
  </si>
  <si>
    <t>7.1.</t>
  </si>
  <si>
    <t>7.2.</t>
  </si>
  <si>
    <t>7.3.</t>
  </si>
  <si>
    <t>8.1.</t>
  </si>
  <si>
    <t>8.1.1.</t>
  </si>
  <si>
    <t>2.1.</t>
  </si>
  <si>
    <t xml:space="preserve">Stavka uključuje sve troškove vezane uz izradu i oblikovanje materijala za objavu na web stranici projekta te ažuriranje podataka te kontinuirano održavanje i ažuriranje podataka (održavanje, hosting  i sl.). </t>
  </si>
  <si>
    <t xml:space="preserve">Stavka obuhvaća kontinuiranu stručnu podršku naručitelju i izvještavanje tijekom cijelog trajanja ugovora prema opisu Aktivnosti 8 iz tehničkih specifikacija predmeta nabave u skladu sa 7.16 DON.  Stavka obuhvaća i izvještavanje javnosti u kriznim situacijama (ukoliko se javi potreba) u skladu s Priručnikom za krizno komuniciranje. </t>
  </si>
  <si>
    <t xml:space="preserve">dani </t>
  </si>
  <si>
    <t>Dizajn, izrada i formatiranje web bannera u skladu sa specifikacijama Naručitelja.
Zakup oglasnog prostora obveza Naručitelja.</t>
  </si>
  <si>
    <t>Oglasi za tisak - format do 1/1 do 3 različite verzije. U stavku su uključeni svi troškovi vezani uz izradu, oblikovanje i formatiranje oglasa,  te trajni otkup prava,  za objavu u medijima.
Zakup oglasnog prostora obveza Naručitelja.</t>
  </si>
  <si>
    <t>Oglasi za radio - trajanje do 35''. U stavku su uključeni svi troškovi vezani uz izradu, oblikovanje i formatiranje oglasa te trajni otkup prava, za objavu u medijima.
Zakup oglasnog prostora obveza Naručitelja.</t>
  </si>
  <si>
    <t>Stavka obuhvaća i redovno praćenje i izvještavanje o učinku PR aktivnosti,  kvantitativna evaluacija medijskih objava, analiza posjećenosti internetske stranice projekta, analiza zadovoljstva stanovnika općine Viškovo s provedbom projekta sanacije i sl. 
Stavka se obračunava po radnim danima stručnjaka Izvršitelja.</t>
  </si>
  <si>
    <t>PDV (25%)*</t>
  </si>
  <si>
    <t xml:space="preserve">TROŠKOVNIK 
ZA USLUGE ODNOSA S JAVNOŠĆU, PROMIDŽBE PROJEKTA I VIDLJIVOSTI 
ZA PROJEKT SANACIJE JAME „SOVJAK“
</t>
  </si>
  <si>
    <t xml:space="preserve"> 	</t>
  </si>
  <si>
    <t>* ako ponuditelj nije u sustavu PDV-a rubriku ostaviti praznom</t>
  </si>
  <si>
    <t>UKUPNO AKTIVNOST 4:</t>
  </si>
  <si>
    <t>UKUPNO AKTIVNOST 5:</t>
  </si>
  <si>
    <t>UKUPNO AKTIVNOST 1:</t>
  </si>
  <si>
    <t>UKUPNO AKTIVNOST 2:</t>
  </si>
  <si>
    <t>UKUPNO AKTIVNOST 6:</t>
  </si>
  <si>
    <t>UKUPNO AKTIVNOST 7:</t>
  </si>
  <si>
    <t>UKUPNO AKTIVNOST 8: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</si>
</sst>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vertAlign val="superscript"/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indexed="64"/>
      </left>
      <right/>
      <top style="hair">
        <color theme="1"/>
      </top>
      <bottom style="hair">
        <color indexed="64"/>
      </bottom>
      <diagonal/>
    </border>
    <border>
      <left/>
      <right/>
      <top style="hair">
        <color theme="1"/>
      </top>
      <bottom style="hair">
        <color indexed="64"/>
      </bottom>
      <diagonal/>
    </border>
    <border>
      <left/>
      <right style="hair">
        <color theme="1"/>
      </right>
      <top style="hair">
        <color theme="1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theme="1"/>
      </bottom>
      <diagonal/>
    </border>
    <border>
      <left/>
      <right/>
      <top style="hair">
        <color indexed="64"/>
      </top>
      <bottom style="hair">
        <color theme="1"/>
      </bottom>
      <diagonal/>
    </border>
    <border>
      <left/>
      <right style="hair">
        <color indexed="64"/>
      </right>
      <top style="hair">
        <color indexed="64"/>
      </top>
      <bottom style="hair">
        <color theme="1"/>
      </bottom>
      <diagonal/>
    </border>
    <border>
      <left style="hair">
        <color indexed="64"/>
      </left>
      <right/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theme="1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vertical="top"/>
    </xf>
    <xf numFmtId="0" fontId="6" fillId="0" borderId="0" xfId="0" applyFont="1" applyBorder="1" applyAlignment="1">
      <alignment horizontal="justify" vertical="center"/>
    </xf>
    <xf numFmtId="0" fontId="7" fillId="0" borderId="2" xfId="0" applyFont="1" applyBorder="1" applyAlignment="1">
      <alignment horizontal="justify" vertical="center"/>
    </xf>
    <xf numFmtId="0" fontId="0" fillId="0" borderId="4" xfId="0" applyFont="1" applyBorder="1"/>
    <xf numFmtId="0" fontId="0" fillId="0" borderId="1" xfId="0" applyFont="1" applyBorder="1"/>
    <xf numFmtId="0" fontId="0" fillId="0" borderId="11" xfId="0" applyFont="1" applyBorder="1"/>
    <xf numFmtId="0" fontId="3" fillId="0" borderId="8" xfId="0" applyFont="1" applyBorder="1" applyAlignment="1">
      <alignment vertical="top"/>
    </xf>
    <xf numFmtId="0" fontId="7" fillId="0" borderId="14" xfId="0" applyFont="1" applyBorder="1" applyAlignment="1">
      <alignment horizontal="justify" vertical="center"/>
    </xf>
    <xf numFmtId="0" fontId="7" fillId="0" borderId="12" xfId="0" applyFont="1" applyBorder="1" applyAlignment="1">
      <alignment horizontal="justify" vertical="center"/>
    </xf>
    <xf numFmtId="0" fontId="7" fillId="0" borderId="13" xfId="0" applyFont="1" applyBorder="1" applyAlignment="1">
      <alignment horizontal="justify" vertical="center"/>
    </xf>
    <xf numFmtId="0" fontId="7" fillId="0" borderId="8" xfId="0" applyFont="1" applyBorder="1" applyAlignment="1">
      <alignment horizontal="justify" vertical="center"/>
    </xf>
    <xf numFmtId="4" fontId="10" fillId="4" borderId="15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7" fillId="0" borderId="2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justify" vertical="top" wrapText="1"/>
    </xf>
    <xf numFmtId="0" fontId="7" fillId="0" borderId="2" xfId="0" applyFont="1" applyBorder="1" applyAlignment="1">
      <alignment horizontal="justify" vertical="top"/>
    </xf>
    <xf numFmtId="0" fontId="7" fillId="0" borderId="14" xfId="0" applyFont="1" applyBorder="1" applyAlignment="1">
      <alignment horizontal="justify" vertical="top" wrapText="1"/>
    </xf>
    <xf numFmtId="16" fontId="7" fillId="0" borderId="2" xfId="0" applyNumberFormat="1" applyFont="1" applyBorder="1" applyAlignment="1">
      <alignment horizontal="center" vertical="top"/>
    </xf>
    <xf numFmtId="16" fontId="7" fillId="0" borderId="5" xfId="0" applyNumberFormat="1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14" fontId="7" fillId="0" borderId="2" xfId="0" applyNumberFormat="1" applyFont="1" applyBorder="1" applyAlignment="1">
      <alignment horizontal="center" vertical="top"/>
    </xf>
    <xf numFmtId="3" fontId="7" fillId="0" borderId="2" xfId="0" applyNumberFormat="1" applyFont="1" applyBorder="1" applyAlignment="1">
      <alignment horizontal="center"/>
    </xf>
    <xf numFmtId="0" fontId="7" fillId="2" borderId="2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justify" vertical="top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right"/>
    </xf>
    <xf numFmtId="16" fontId="7" fillId="0" borderId="8" xfId="0" applyNumberFormat="1" applyFont="1" applyBorder="1" applyAlignment="1">
      <alignment horizontal="center" vertical="top"/>
    </xf>
    <xf numFmtId="0" fontId="7" fillId="0" borderId="14" xfId="0" applyFont="1" applyBorder="1" applyAlignment="1">
      <alignment vertical="top" wrapText="1"/>
    </xf>
    <xf numFmtId="16" fontId="7" fillId="0" borderId="13" xfId="0" applyNumberFormat="1" applyFont="1" applyBorder="1" applyAlignment="1">
      <alignment horizontal="center" vertical="top"/>
    </xf>
    <xf numFmtId="0" fontId="7" fillId="0" borderId="7" xfId="0" applyFont="1" applyBorder="1" applyAlignment="1">
      <alignment horizontal="center"/>
    </xf>
    <xf numFmtId="14" fontId="7" fillId="0" borderId="7" xfId="0" applyNumberFormat="1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/>
    </xf>
    <xf numFmtId="0" fontId="7" fillId="0" borderId="9" xfId="0" applyFont="1" applyBorder="1" applyAlignment="1">
      <alignment horizontal="center"/>
    </xf>
    <xf numFmtId="4" fontId="7" fillId="0" borderId="2" xfId="0" applyNumberFormat="1" applyFont="1" applyBorder="1" applyAlignment="1">
      <alignment horizontal="right"/>
    </xf>
    <xf numFmtId="4" fontId="7" fillId="0" borderId="5" xfId="0" applyNumberFormat="1" applyFont="1" applyBorder="1" applyAlignment="1">
      <alignment horizontal="right"/>
    </xf>
    <xf numFmtId="16" fontId="7" fillId="0" borderId="13" xfId="0" applyNumberFormat="1" applyFont="1" applyBorder="1" applyAlignment="1">
      <alignment vertical="top"/>
    </xf>
    <xf numFmtId="0" fontId="7" fillId="0" borderId="14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0" borderId="12" xfId="0" applyNumberFormat="1" applyFont="1" applyBorder="1" applyAlignment="1">
      <alignment horizontal="center"/>
    </xf>
    <xf numFmtId="4" fontId="7" fillId="0" borderId="12" xfId="0" applyNumberFormat="1" applyFont="1" applyBorder="1" applyAlignment="1">
      <alignment vertical="center"/>
    </xf>
    <xf numFmtId="0" fontId="7" fillId="0" borderId="2" xfId="0" applyFont="1" applyBorder="1" applyAlignment="1">
      <alignment horizontal="center"/>
    </xf>
    <xf numFmtId="0" fontId="11" fillId="3" borderId="16" xfId="0" applyFont="1" applyFill="1" applyBorder="1" applyAlignment="1">
      <alignment vertical="center"/>
    </xf>
    <xf numFmtId="0" fontId="11" fillId="3" borderId="17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 vertical="top"/>
    </xf>
    <xf numFmtId="0" fontId="0" fillId="0" borderId="7" xfId="0" applyFont="1" applyBorder="1"/>
    <xf numFmtId="0" fontId="5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0" fillId="0" borderId="0" xfId="0" applyFont="1" applyBorder="1" applyAlignment="1">
      <alignment horizontal="right" vertical="center" wrapText="1"/>
    </xf>
    <xf numFmtId="0" fontId="0" fillId="0" borderId="27" xfId="0" applyFont="1" applyBorder="1"/>
    <xf numFmtId="0" fontId="0" fillId="0" borderId="0" xfId="0" applyFont="1" applyBorder="1"/>
    <xf numFmtId="0" fontId="0" fillId="0" borderId="29" xfId="0" applyFont="1" applyBorder="1"/>
    <xf numFmtId="4" fontId="7" fillId="0" borderId="3" xfId="0" applyNumberFormat="1" applyFont="1" applyBorder="1" applyAlignment="1">
      <alignment vertical="center"/>
    </xf>
    <xf numFmtId="16" fontId="7" fillId="0" borderId="2" xfId="0" applyNumberFormat="1" applyFont="1" applyBorder="1" applyAlignment="1">
      <alignment vertical="top"/>
    </xf>
    <xf numFmtId="0" fontId="0" fillId="0" borderId="9" xfId="0" applyBorder="1"/>
    <xf numFmtId="0" fontId="7" fillId="0" borderId="5" xfId="0" applyFont="1" applyBorder="1" applyAlignment="1">
      <alignment horizontal="justify" vertical="center"/>
    </xf>
    <xf numFmtId="0" fontId="3" fillId="0" borderId="2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12" fillId="0" borderId="0" xfId="0" applyFont="1"/>
    <xf numFmtId="0" fontId="13" fillId="0" borderId="0" xfId="0" applyFont="1"/>
    <xf numFmtId="43" fontId="0" fillId="0" borderId="0" xfId="0" applyNumberFormat="1"/>
    <xf numFmtId="43" fontId="0" fillId="0" borderId="0" xfId="0" applyNumberFormat="1" applyBorder="1"/>
    <xf numFmtId="43" fontId="10" fillId="4" borderId="15" xfId="0" applyNumberFormat="1" applyFont="1" applyFill="1" applyBorder="1" applyAlignment="1">
      <alignment horizontal="center" vertical="center" wrapText="1"/>
    </xf>
    <xf numFmtId="43" fontId="11" fillId="3" borderId="18" xfId="0" applyNumberFormat="1" applyFont="1" applyFill="1" applyBorder="1" applyAlignment="1">
      <alignment vertical="center"/>
    </xf>
    <xf numFmtId="43" fontId="7" fillId="0" borderId="2" xfId="0" applyNumberFormat="1" applyFont="1" applyBorder="1" applyAlignment="1">
      <alignment horizontal="right"/>
    </xf>
    <xf numFmtId="43" fontId="1" fillId="0" borderId="3" xfId="0" applyNumberFormat="1" applyFont="1" applyBorder="1" applyAlignment="1">
      <alignment horizontal="right" vertical="center"/>
    </xf>
    <xf numFmtId="43" fontId="6" fillId="0" borderId="1" xfId="0" applyNumberFormat="1" applyFont="1" applyBorder="1" applyAlignment="1">
      <alignment horizontal="right" vertical="center"/>
    </xf>
    <xf numFmtId="43" fontId="7" fillId="2" borderId="2" xfId="0" applyNumberFormat="1" applyFont="1" applyFill="1" applyBorder="1" applyAlignment="1">
      <alignment horizontal="right"/>
    </xf>
    <xf numFmtId="43" fontId="7" fillId="0" borderId="14" xfId="0" applyNumberFormat="1" applyFont="1" applyBorder="1" applyAlignment="1">
      <alignment horizontal="right"/>
    </xf>
    <xf numFmtId="43" fontId="6" fillId="0" borderId="30" xfId="0" applyNumberFormat="1" applyFont="1" applyBorder="1" applyAlignment="1">
      <alignment horizontal="right" vertical="center"/>
    </xf>
    <xf numFmtId="43" fontId="7" fillId="0" borderId="12" xfId="0" applyNumberFormat="1" applyFont="1" applyBorder="1" applyAlignment="1">
      <alignment horizontal="justify" vertical="center"/>
    </xf>
    <xf numFmtId="43" fontId="0" fillId="0" borderId="6" xfId="0" applyNumberFormat="1" applyBorder="1"/>
    <xf numFmtId="43" fontId="3" fillId="0" borderId="0" xfId="0" applyNumberFormat="1" applyFont="1" applyBorder="1" applyAlignment="1">
      <alignment vertical="top"/>
    </xf>
    <xf numFmtId="43" fontId="0" fillId="0" borderId="3" xfId="0" applyNumberFormat="1" applyFont="1" applyBorder="1"/>
    <xf numFmtId="43" fontId="0" fillId="0" borderId="6" xfId="0" applyNumberFormat="1" applyFont="1" applyBorder="1"/>
    <xf numFmtId="43" fontId="0" fillId="0" borderId="12" xfId="0" applyNumberFormat="1" applyFont="1" applyBorder="1"/>
    <xf numFmtId="43" fontId="0" fillId="0" borderId="0" xfId="0" applyNumberFormat="1" applyFont="1" applyBorder="1"/>
    <xf numFmtId="43" fontId="0" fillId="0" borderId="28" xfId="0" applyNumberFormat="1" applyFont="1" applyBorder="1"/>
    <xf numFmtId="0" fontId="5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/>
    </xf>
    <xf numFmtId="0" fontId="5" fillId="0" borderId="7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4" fillId="0" borderId="4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5" fillId="0" borderId="7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right" vertical="center" wrapText="1"/>
    </xf>
    <xf numFmtId="0" fontId="6" fillId="0" borderId="23" xfId="0" applyFont="1" applyBorder="1" applyAlignment="1">
      <alignment horizontal="right" vertical="center" wrapText="1"/>
    </xf>
    <xf numFmtId="0" fontId="6" fillId="0" borderId="19" xfId="0" applyFont="1" applyBorder="1" applyAlignment="1">
      <alignment horizontal="right" vertical="center" wrapText="1"/>
    </xf>
    <xf numFmtId="0" fontId="6" fillId="0" borderId="20" xfId="0" applyFont="1" applyBorder="1" applyAlignment="1">
      <alignment horizontal="right" vertical="center" wrapText="1"/>
    </xf>
    <xf numFmtId="0" fontId="6" fillId="0" borderId="21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43" fontId="7" fillId="0" borderId="2" xfId="0" applyNumberFormat="1" applyFont="1" applyBorder="1" applyAlignment="1">
      <alignment horizontal="right"/>
    </xf>
    <xf numFmtId="0" fontId="6" fillId="0" borderId="7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left" vertical="center"/>
    </xf>
    <xf numFmtId="0" fontId="11" fillId="3" borderId="17" xfId="0" applyFont="1" applyFill="1" applyBorder="1" applyAlignment="1">
      <alignment horizontal="left" vertical="center"/>
    </xf>
    <xf numFmtId="0" fontId="11" fillId="3" borderId="18" xfId="0" applyFont="1" applyFill="1" applyBorder="1" applyAlignment="1">
      <alignment horizontal="left" vertical="center"/>
    </xf>
    <xf numFmtId="0" fontId="6" fillId="0" borderId="19" xfId="0" applyFont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16" fontId="7" fillId="0" borderId="2" xfId="0" applyNumberFormat="1" applyFont="1" applyBorder="1" applyAlignment="1">
      <alignment horizontal="center" vertical="top"/>
    </xf>
    <xf numFmtId="0" fontId="7" fillId="0" borderId="2" xfId="0" applyFont="1" applyBorder="1" applyAlignment="1">
      <alignment horizontal="center"/>
    </xf>
    <xf numFmtId="4" fontId="7" fillId="0" borderId="2" xfId="0" applyNumberFormat="1" applyFont="1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372970</xdr:colOff>
      <xdr:row>1</xdr:row>
      <xdr:rowOff>72567</xdr:rowOff>
    </xdr:from>
    <xdr:to>
      <xdr:col>5</xdr:col>
      <xdr:colOff>934945</xdr:colOff>
      <xdr:row>2</xdr:row>
      <xdr:rowOff>156203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580D1FD1-2349-4630-B269-F274BA4BD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970" y="263067"/>
          <a:ext cx="5749437" cy="9115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97"/>
  <sheetViews>
    <sheetView tabSelected="1" view="pageBreakPreview" topLeftCell="A4" zoomScale="130" zoomScaleNormal="73" zoomScaleSheetLayoutView="130" workbookViewId="0">
      <selection activeCell="D5" sqref="D5:E5"/>
    </sheetView>
  </sheetViews>
  <sheetFormatPr defaultRowHeight="15" x14ac:dyDescent="0.25"/>
  <cols>
    <col min="1" max="1" width="5.5703125" customWidth="1"/>
    <col min="2" max="2" width="26.85546875" customWidth="1"/>
    <col min="3" max="3" width="13" customWidth="1"/>
    <col min="4" max="4" width="14.140625" customWidth="1"/>
    <col min="5" max="5" width="18.28515625" customWidth="1"/>
    <col min="6" max="6" width="19.42578125" style="73" customWidth="1"/>
  </cols>
  <sheetData>
    <row r="2" spans="1:6" ht="65.25" customHeight="1" x14ac:dyDescent="0.25">
      <c r="A2" s="118" t="s">
        <v>97</v>
      </c>
      <c r="B2" s="119"/>
      <c r="C2" s="119"/>
      <c r="D2" s="119"/>
      <c r="E2" s="119"/>
      <c r="F2" s="119"/>
    </row>
    <row r="3" spans="1:6" ht="18" customHeight="1" x14ac:dyDescent="0.25"/>
    <row r="4" spans="1:6" ht="66" customHeight="1" x14ac:dyDescent="0.25">
      <c r="A4" s="124" t="s">
        <v>96</v>
      </c>
      <c r="B4" s="124"/>
      <c r="C4" s="124"/>
      <c r="D4" s="124"/>
      <c r="E4" s="124"/>
      <c r="F4" s="125"/>
    </row>
    <row r="5" spans="1:6" s="1" customFormat="1" x14ac:dyDescent="0.25">
      <c r="A5" s="2"/>
      <c r="B5" s="2"/>
      <c r="C5" s="2"/>
      <c r="D5" s="117"/>
      <c r="E5" s="117"/>
      <c r="F5" s="74"/>
    </row>
    <row r="6" spans="1:6" x14ac:dyDescent="0.25">
      <c r="A6" s="13" t="s">
        <v>4</v>
      </c>
      <c r="B6" s="13" t="s">
        <v>0</v>
      </c>
      <c r="C6" s="13" t="s">
        <v>1</v>
      </c>
      <c r="D6" s="13" t="s">
        <v>2</v>
      </c>
      <c r="E6" s="13" t="s">
        <v>5</v>
      </c>
      <c r="F6" s="75" t="s">
        <v>18</v>
      </c>
    </row>
    <row r="7" spans="1:6" x14ac:dyDescent="0.25">
      <c r="A7" s="54" t="s">
        <v>3</v>
      </c>
      <c r="B7" s="55"/>
      <c r="C7" s="55"/>
      <c r="D7" s="55"/>
      <c r="E7" s="55"/>
      <c r="F7" s="76"/>
    </row>
    <row r="8" spans="1:6" ht="25.5" x14ac:dyDescent="0.25">
      <c r="A8" s="26" t="s">
        <v>15</v>
      </c>
      <c r="B8" s="25" t="s">
        <v>6</v>
      </c>
      <c r="C8" s="15" t="s">
        <v>7</v>
      </c>
      <c r="D8" s="16">
        <v>1</v>
      </c>
      <c r="E8" s="45"/>
      <c r="F8" s="77">
        <f>ROUND(D8*E8,2)</f>
        <v>0</v>
      </c>
    </row>
    <row r="9" spans="1:6" ht="38.25" x14ac:dyDescent="0.25">
      <c r="A9" s="26" t="s">
        <v>14</v>
      </c>
      <c r="B9" s="25" t="s">
        <v>8</v>
      </c>
      <c r="C9" s="17" t="s">
        <v>9</v>
      </c>
      <c r="D9" s="15">
        <v>5</v>
      </c>
      <c r="E9" s="45"/>
      <c r="F9" s="77">
        <f>ROUND(D9*E9,2)</f>
        <v>0</v>
      </c>
    </row>
    <row r="10" spans="1:6" ht="25.5" x14ac:dyDescent="0.25">
      <c r="A10" s="27" t="s">
        <v>16</v>
      </c>
      <c r="B10" s="25" t="s">
        <v>10</v>
      </c>
      <c r="C10" s="18" t="s">
        <v>9</v>
      </c>
      <c r="D10" s="17">
        <v>500</v>
      </c>
      <c r="E10" s="46"/>
      <c r="F10" s="77">
        <f>ROUND(D10*E10,2)</f>
        <v>0</v>
      </c>
    </row>
    <row r="11" spans="1:6" ht="25.5" x14ac:dyDescent="0.25">
      <c r="A11" s="27" t="s">
        <v>17</v>
      </c>
      <c r="B11" s="25" t="s">
        <v>11</v>
      </c>
      <c r="C11" s="18" t="s">
        <v>9</v>
      </c>
      <c r="D11" s="18">
        <v>20</v>
      </c>
      <c r="E11" s="46"/>
      <c r="F11" s="77">
        <f>ROUND(D11*E11,2)</f>
        <v>0</v>
      </c>
    </row>
    <row r="12" spans="1:6" ht="38.25" x14ac:dyDescent="0.25">
      <c r="A12" s="28" t="s">
        <v>12</v>
      </c>
      <c r="B12" s="25" t="s">
        <v>13</v>
      </c>
      <c r="C12" s="18" t="s">
        <v>9</v>
      </c>
      <c r="D12" s="18">
        <v>1</v>
      </c>
      <c r="E12" s="46"/>
      <c r="F12" s="77">
        <f>ROUND(D12*E12,2)</f>
        <v>0</v>
      </c>
    </row>
    <row r="13" spans="1:6" ht="21" customHeight="1" x14ac:dyDescent="0.25">
      <c r="A13" s="69"/>
      <c r="B13" s="129" t="s">
        <v>101</v>
      </c>
      <c r="C13" s="130"/>
      <c r="D13" s="130"/>
      <c r="E13" s="130"/>
      <c r="F13" s="78">
        <f>ROUND(SUM(F8:F12),2)</f>
        <v>0</v>
      </c>
    </row>
    <row r="14" spans="1:6" x14ac:dyDescent="0.25">
      <c r="A14" s="54" t="s">
        <v>19</v>
      </c>
      <c r="B14" s="55"/>
      <c r="C14" s="55"/>
      <c r="D14" s="55"/>
      <c r="E14" s="55"/>
      <c r="F14" s="76"/>
    </row>
    <row r="15" spans="1:6" ht="16.5" customHeight="1" x14ac:dyDescent="0.25">
      <c r="A15" s="21" t="s">
        <v>87</v>
      </c>
      <c r="B15" s="25" t="s">
        <v>20</v>
      </c>
      <c r="C15" s="17" t="s">
        <v>9</v>
      </c>
      <c r="D15" s="17">
        <v>1</v>
      </c>
      <c r="E15" s="45"/>
      <c r="F15" s="77">
        <f>ROUND(D15*E15,2)</f>
        <v>0</v>
      </c>
    </row>
    <row r="16" spans="1:6" x14ac:dyDescent="0.25">
      <c r="A16" s="22" t="s">
        <v>23</v>
      </c>
      <c r="B16" s="25" t="s">
        <v>21</v>
      </c>
      <c r="C16" s="18" t="s">
        <v>9</v>
      </c>
      <c r="D16" s="18">
        <v>1</v>
      </c>
      <c r="E16" s="46"/>
      <c r="F16" s="77">
        <f>ROUND(D16*E16,2)</f>
        <v>0</v>
      </c>
    </row>
    <row r="17" spans="1:6" ht="25.5" x14ac:dyDescent="0.25">
      <c r="A17" s="21" t="s">
        <v>24</v>
      </c>
      <c r="B17" s="25" t="s">
        <v>22</v>
      </c>
      <c r="C17" s="17" t="s">
        <v>9</v>
      </c>
      <c r="D17" s="17">
        <v>1</v>
      </c>
      <c r="E17" s="45"/>
      <c r="F17" s="77">
        <f>ROUND(D17*E17,2)</f>
        <v>0</v>
      </c>
    </row>
    <row r="18" spans="1:6" ht="30.75" customHeight="1" x14ac:dyDescent="0.25">
      <c r="A18" s="70"/>
      <c r="B18" s="114" t="s">
        <v>102</v>
      </c>
      <c r="C18" s="115"/>
      <c r="D18" s="115"/>
      <c r="E18" s="115"/>
      <c r="F18" s="79">
        <f>ROUND(SUM(F15:F17),2)</f>
        <v>0</v>
      </c>
    </row>
    <row r="19" spans="1:6" x14ac:dyDescent="0.25">
      <c r="A19" s="54" t="s">
        <v>25</v>
      </c>
      <c r="B19" s="55"/>
      <c r="C19" s="55"/>
      <c r="D19" s="55"/>
      <c r="E19" s="55"/>
      <c r="F19" s="76"/>
    </row>
    <row r="20" spans="1:6" ht="165.75" x14ac:dyDescent="0.25">
      <c r="A20" s="26" t="s">
        <v>53</v>
      </c>
      <c r="B20" s="25" t="s">
        <v>26</v>
      </c>
      <c r="C20" s="17" t="s">
        <v>7</v>
      </c>
      <c r="D20" s="17">
        <v>1</v>
      </c>
      <c r="E20" s="4"/>
      <c r="F20" s="77">
        <f>ROUND(D20*E20,2)</f>
        <v>0</v>
      </c>
    </row>
    <row r="21" spans="1:6" ht="20.25" customHeight="1" x14ac:dyDescent="0.25">
      <c r="A21" s="69"/>
      <c r="B21" s="114" t="s">
        <v>27</v>
      </c>
      <c r="C21" s="115"/>
      <c r="D21" s="115"/>
      <c r="E21" s="116"/>
      <c r="F21" s="79">
        <f>ROUND(SUM(F20),2)</f>
        <v>0</v>
      </c>
    </row>
    <row r="22" spans="1:6" x14ac:dyDescent="0.25">
      <c r="A22" s="54" t="s">
        <v>28</v>
      </c>
      <c r="B22" s="55"/>
      <c r="C22" s="55"/>
      <c r="D22" s="55"/>
      <c r="E22" s="55"/>
      <c r="F22" s="76"/>
    </row>
    <row r="23" spans="1:6" ht="51" x14ac:dyDescent="0.25">
      <c r="A23" s="131" t="s">
        <v>54</v>
      </c>
      <c r="B23" s="25" t="s">
        <v>29</v>
      </c>
      <c r="C23" s="132" t="s">
        <v>7</v>
      </c>
      <c r="D23" s="132">
        <v>1</v>
      </c>
      <c r="E23" s="133"/>
      <c r="F23" s="120">
        <f t="shared" ref="F23:F26" si="0">ROUND(D23*E23,2)</f>
        <v>0</v>
      </c>
    </row>
    <row r="24" spans="1:6" ht="63.75" customHeight="1" x14ac:dyDescent="0.25">
      <c r="A24" s="131"/>
      <c r="B24" s="25" t="s">
        <v>30</v>
      </c>
      <c r="C24" s="132"/>
      <c r="D24" s="132"/>
      <c r="E24" s="133"/>
      <c r="F24" s="120">
        <f t="shared" si="0"/>
        <v>0</v>
      </c>
    </row>
    <row r="25" spans="1:6" ht="89.25" x14ac:dyDescent="0.25">
      <c r="A25" s="131" t="s">
        <v>55</v>
      </c>
      <c r="B25" s="25" t="s">
        <v>31</v>
      </c>
      <c r="C25" s="132" t="s">
        <v>32</v>
      </c>
      <c r="D25" s="132">
        <v>56</v>
      </c>
      <c r="E25" s="133"/>
      <c r="F25" s="120">
        <f t="shared" si="0"/>
        <v>0</v>
      </c>
    </row>
    <row r="26" spans="1:6" ht="97.5" customHeight="1" x14ac:dyDescent="0.25">
      <c r="A26" s="131"/>
      <c r="B26" s="25" t="s">
        <v>88</v>
      </c>
      <c r="C26" s="132"/>
      <c r="D26" s="132"/>
      <c r="E26" s="133"/>
      <c r="F26" s="120">
        <f t="shared" si="0"/>
        <v>0</v>
      </c>
    </row>
    <row r="27" spans="1:6" ht="27" customHeight="1" x14ac:dyDescent="0.25">
      <c r="A27" s="69"/>
      <c r="B27" s="114" t="s">
        <v>99</v>
      </c>
      <c r="C27" s="115"/>
      <c r="D27" s="115"/>
      <c r="E27" s="116"/>
      <c r="F27" s="79">
        <f>ROUND(SUM(F23:F26),2)</f>
        <v>0</v>
      </c>
    </row>
    <row r="28" spans="1:6" x14ac:dyDescent="0.25">
      <c r="A28" s="54" t="s">
        <v>33</v>
      </c>
      <c r="B28" s="55"/>
      <c r="C28" s="55"/>
      <c r="D28" s="55"/>
      <c r="E28" s="55"/>
      <c r="F28" s="76"/>
    </row>
    <row r="29" spans="1:6" ht="76.5" x14ac:dyDescent="0.25">
      <c r="A29" s="26" t="s">
        <v>57</v>
      </c>
      <c r="B29" s="23" t="s">
        <v>34</v>
      </c>
      <c r="C29" s="17" t="s">
        <v>9</v>
      </c>
      <c r="D29" s="17">
        <v>1</v>
      </c>
      <c r="E29" s="45"/>
      <c r="F29" s="77">
        <f>ROUND(D29*E29,2)</f>
        <v>0</v>
      </c>
    </row>
    <row r="30" spans="1:6" ht="51" x14ac:dyDescent="0.25">
      <c r="A30" s="29" t="s">
        <v>35</v>
      </c>
      <c r="B30" s="23" t="s">
        <v>36</v>
      </c>
      <c r="C30" s="17" t="s">
        <v>32</v>
      </c>
      <c r="D30" s="17">
        <v>56</v>
      </c>
      <c r="E30" s="45"/>
      <c r="F30" s="77">
        <f>ROUND(D30*E30,2)</f>
        <v>0</v>
      </c>
    </row>
    <row r="31" spans="1:6" ht="27" customHeight="1" x14ac:dyDescent="0.25">
      <c r="A31" s="69"/>
      <c r="B31" s="114" t="s">
        <v>100</v>
      </c>
      <c r="C31" s="115"/>
      <c r="D31" s="115"/>
      <c r="E31" s="116"/>
      <c r="F31" s="79">
        <f>ROUND(SUM(F29:F30),2)</f>
        <v>0</v>
      </c>
    </row>
    <row r="32" spans="1:6" x14ac:dyDescent="0.25">
      <c r="A32" s="54" t="s">
        <v>37</v>
      </c>
      <c r="B32" s="55"/>
      <c r="C32" s="55"/>
      <c r="D32" s="55"/>
      <c r="E32" s="55"/>
      <c r="F32" s="76"/>
    </row>
    <row r="33" spans="1:6" ht="25.5" x14ac:dyDescent="0.25">
      <c r="A33" s="32" t="s">
        <v>38</v>
      </c>
      <c r="B33" s="33" t="s">
        <v>39</v>
      </c>
      <c r="C33" s="34"/>
      <c r="D33" s="34"/>
      <c r="E33" s="35"/>
      <c r="F33" s="80"/>
    </row>
    <row r="34" spans="1:6" ht="26.25" customHeight="1" x14ac:dyDescent="0.25">
      <c r="A34" s="30" t="s">
        <v>56</v>
      </c>
      <c r="B34" s="25" t="s">
        <v>40</v>
      </c>
      <c r="C34" s="17" t="s">
        <v>9</v>
      </c>
      <c r="D34" s="17">
        <v>1</v>
      </c>
      <c r="E34" s="45"/>
      <c r="F34" s="77">
        <f>ROUND(D34*E34,2)</f>
        <v>0</v>
      </c>
    </row>
    <row r="35" spans="1:6" ht="38.25" x14ac:dyDescent="0.25">
      <c r="A35" s="30" t="s">
        <v>58</v>
      </c>
      <c r="B35" s="25" t="s">
        <v>41</v>
      </c>
      <c r="C35" s="17" t="s">
        <v>9</v>
      </c>
      <c r="D35" s="17">
        <v>1</v>
      </c>
      <c r="E35" s="45"/>
      <c r="F35" s="77">
        <f>ROUND(D35*E35,2)</f>
        <v>0</v>
      </c>
    </row>
    <row r="36" spans="1:6" ht="25.5" x14ac:dyDescent="0.25">
      <c r="A36" s="30" t="s">
        <v>59</v>
      </c>
      <c r="B36" s="25" t="s">
        <v>42</v>
      </c>
      <c r="C36" s="17" t="s">
        <v>9</v>
      </c>
      <c r="D36" s="17">
        <v>100</v>
      </c>
      <c r="E36" s="45"/>
      <c r="F36" s="77">
        <f>ROUND(D36*E36,2)</f>
        <v>0</v>
      </c>
    </row>
    <row r="37" spans="1:6" x14ac:dyDescent="0.25">
      <c r="A37" s="32" t="s">
        <v>43</v>
      </c>
      <c r="B37" s="33" t="s">
        <v>44</v>
      </c>
      <c r="C37" s="34"/>
      <c r="D37" s="34"/>
      <c r="E37" s="50"/>
      <c r="F37" s="80"/>
    </row>
    <row r="38" spans="1:6" ht="38.25" x14ac:dyDescent="0.25">
      <c r="A38" s="30" t="s">
        <v>61</v>
      </c>
      <c r="B38" s="25" t="s">
        <v>45</v>
      </c>
      <c r="C38" s="17" t="s">
        <v>9</v>
      </c>
      <c r="D38" s="17">
        <v>2</v>
      </c>
      <c r="E38" s="45"/>
      <c r="F38" s="77">
        <f>ROUND(D38*E38,2)</f>
        <v>0</v>
      </c>
    </row>
    <row r="39" spans="1:6" ht="53.25" x14ac:dyDescent="0.25">
      <c r="A39" s="30" t="s">
        <v>60</v>
      </c>
      <c r="B39" s="25" t="s">
        <v>46</v>
      </c>
      <c r="C39" s="17"/>
      <c r="D39" s="17"/>
      <c r="E39" s="45"/>
      <c r="F39" s="77">
        <f>ROUND(D39*E39,2)</f>
        <v>0</v>
      </c>
    </row>
    <row r="40" spans="1:6" x14ac:dyDescent="0.25">
      <c r="A40" s="29"/>
      <c r="B40" s="25" t="s">
        <v>47</v>
      </c>
      <c r="C40" s="17" t="s">
        <v>9</v>
      </c>
      <c r="D40" s="31">
        <v>1000</v>
      </c>
      <c r="E40" s="45"/>
      <c r="F40" s="77">
        <f>ROUND(D40*E40,2)</f>
        <v>0</v>
      </c>
    </row>
    <row r="41" spans="1:6" x14ac:dyDescent="0.25">
      <c r="A41" s="29"/>
      <c r="B41" s="25" t="s">
        <v>48</v>
      </c>
      <c r="C41" s="17" t="s">
        <v>9</v>
      </c>
      <c r="D41" s="31">
        <v>1000</v>
      </c>
      <c r="E41" s="45"/>
      <c r="F41" s="77">
        <f>ROUND(D41*E41,2)</f>
        <v>0</v>
      </c>
    </row>
    <row r="42" spans="1:6" x14ac:dyDescent="0.25">
      <c r="A42" s="32" t="s">
        <v>49</v>
      </c>
      <c r="B42" s="56" t="s">
        <v>50</v>
      </c>
      <c r="C42" s="34"/>
      <c r="D42" s="34"/>
      <c r="E42" s="50"/>
      <c r="F42" s="80"/>
    </row>
    <row r="43" spans="1:6" ht="51" x14ac:dyDescent="0.25">
      <c r="A43" s="29" t="s">
        <v>51</v>
      </c>
      <c r="B43" s="25" t="s">
        <v>52</v>
      </c>
      <c r="C43" s="17" t="s">
        <v>9</v>
      </c>
      <c r="D43" s="17">
        <v>4</v>
      </c>
      <c r="E43" s="45"/>
      <c r="F43" s="77">
        <f t="shared" ref="F43:F48" si="1">ROUND(D43*E43,2)</f>
        <v>0</v>
      </c>
    </row>
    <row r="44" spans="1:6" ht="53.25" x14ac:dyDescent="0.25">
      <c r="A44" s="29" t="s">
        <v>62</v>
      </c>
      <c r="B44" s="25" t="s">
        <v>63</v>
      </c>
      <c r="C44" s="17"/>
      <c r="D44" s="17"/>
      <c r="E44" s="45"/>
      <c r="F44" s="77">
        <f t="shared" si="1"/>
        <v>0</v>
      </c>
    </row>
    <row r="45" spans="1:6" x14ac:dyDescent="0.25">
      <c r="A45" s="24"/>
      <c r="B45" s="25" t="s">
        <v>64</v>
      </c>
      <c r="C45" s="17" t="s">
        <v>9</v>
      </c>
      <c r="D45" s="31">
        <v>1000</v>
      </c>
      <c r="E45" s="45"/>
      <c r="F45" s="77">
        <f t="shared" si="1"/>
        <v>0</v>
      </c>
    </row>
    <row r="46" spans="1:6" x14ac:dyDescent="0.25">
      <c r="A46" s="24"/>
      <c r="B46" s="25" t="s">
        <v>65</v>
      </c>
      <c r="C46" s="17" t="s">
        <v>9</v>
      </c>
      <c r="D46" s="31">
        <v>1000</v>
      </c>
      <c r="E46" s="45"/>
      <c r="F46" s="77">
        <f t="shared" si="1"/>
        <v>0</v>
      </c>
    </row>
    <row r="47" spans="1:6" x14ac:dyDescent="0.25">
      <c r="A47" s="24"/>
      <c r="B47" s="25" t="s">
        <v>66</v>
      </c>
      <c r="C47" s="17" t="s">
        <v>9</v>
      </c>
      <c r="D47" s="31">
        <v>1000</v>
      </c>
      <c r="E47" s="45"/>
      <c r="F47" s="77">
        <f t="shared" si="1"/>
        <v>0</v>
      </c>
    </row>
    <row r="48" spans="1:6" x14ac:dyDescent="0.25">
      <c r="A48" s="24"/>
      <c r="B48" s="25" t="s">
        <v>67</v>
      </c>
      <c r="C48" s="17" t="s">
        <v>9</v>
      </c>
      <c r="D48" s="31">
        <v>1000</v>
      </c>
      <c r="E48" s="45"/>
      <c r="F48" s="77">
        <f t="shared" si="1"/>
        <v>0</v>
      </c>
    </row>
    <row r="49" spans="1:7" ht="32.1" customHeight="1" x14ac:dyDescent="0.25">
      <c r="A49" s="69"/>
      <c r="B49" s="114" t="s">
        <v>103</v>
      </c>
      <c r="C49" s="115"/>
      <c r="D49" s="115"/>
      <c r="E49" s="116"/>
      <c r="F49" s="79">
        <f>ROUND(SUM(F34:F48),2)</f>
        <v>0</v>
      </c>
    </row>
    <row r="50" spans="1:7" x14ac:dyDescent="0.25">
      <c r="A50" s="54" t="s">
        <v>79</v>
      </c>
      <c r="B50" s="55"/>
      <c r="C50" s="55"/>
      <c r="D50" s="55"/>
      <c r="E50" s="55"/>
      <c r="F50" s="76"/>
    </row>
    <row r="51" spans="1:7" ht="119.25" customHeight="1" x14ac:dyDescent="0.25">
      <c r="A51" s="47" t="s">
        <v>82</v>
      </c>
      <c r="B51" s="25" t="s">
        <v>92</v>
      </c>
      <c r="C51" s="48" t="s">
        <v>9</v>
      </c>
      <c r="D51" s="49">
        <v>5</v>
      </c>
      <c r="E51" s="51"/>
      <c r="F51" s="77">
        <f>ROUND(D51*E51,2)</f>
        <v>0</v>
      </c>
      <c r="G51" s="1"/>
    </row>
    <row r="52" spans="1:7" ht="105.75" customHeight="1" x14ac:dyDescent="0.25">
      <c r="A52" s="47" t="s">
        <v>83</v>
      </c>
      <c r="B52" s="25" t="s">
        <v>93</v>
      </c>
      <c r="C52" s="48" t="s">
        <v>9</v>
      </c>
      <c r="D52" s="49">
        <v>5</v>
      </c>
      <c r="E52" s="52"/>
      <c r="F52" s="81">
        <f>ROUND(D52*E52,2)</f>
        <v>0</v>
      </c>
      <c r="G52" s="1"/>
    </row>
    <row r="53" spans="1:7" ht="63.75" x14ac:dyDescent="0.25">
      <c r="A53" s="66" t="s">
        <v>84</v>
      </c>
      <c r="B53" s="37" t="s">
        <v>91</v>
      </c>
      <c r="C53" s="53" t="s">
        <v>7</v>
      </c>
      <c r="D53" s="15">
        <v>1</v>
      </c>
      <c r="E53" s="65"/>
      <c r="F53" s="77">
        <f>ROUND(D53*E53,2)</f>
        <v>0</v>
      </c>
      <c r="G53" s="1"/>
    </row>
    <row r="54" spans="1:7" ht="27" customHeight="1" x14ac:dyDescent="0.25">
      <c r="A54" s="8"/>
      <c r="B54" s="112" t="s">
        <v>104</v>
      </c>
      <c r="C54" s="113"/>
      <c r="D54" s="113"/>
      <c r="E54" s="113"/>
      <c r="F54" s="82">
        <f>ROUND(SUM(F51:F53),2)</f>
        <v>0</v>
      </c>
      <c r="G54" s="67"/>
    </row>
    <row r="55" spans="1:7" x14ac:dyDescent="0.25">
      <c r="A55" s="126" t="s">
        <v>68</v>
      </c>
      <c r="B55" s="127"/>
      <c r="C55" s="127"/>
      <c r="D55" s="127"/>
      <c r="E55" s="127"/>
      <c r="F55" s="128"/>
    </row>
    <row r="56" spans="1:7" ht="153" x14ac:dyDescent="0.25">
      <c r="A56" s="38" t="s">
        <v>85</v>
      </c>
      <c r="B56" s="37" t="s">
        <v>89</v>
      </c>
      <c r="C56" s="11"/>
      <c r="D56" s="9"/>
      <c r="E56" s="10"/>
      <c r="F56" s="83"/>
    </row>
    <row r="57" spans="1:7" ht="165.75" x14ac:dyDescent="0.25">
      <c r="A57" s="36"/>
      <c r="B57" s="37" t="s">
        <v>94</v>
      </c>
      <c r="C57" s="12"/>
      <c r="D57" s="12"/>
      <c r="E57" s="68"/>
      <c r="F57" s="84"/>
    </row>
    <row r="58" spans="1:7" x14ac:dyDescent="0.25">
      <c r="A58" s="40" t="s">
        <v>86</v>
      </c>
      <c r="B58" s="14" t="s">
        <v>69</v>
      </c>
      <c r="C58" s="39" t="s">
        <v>70</v>
      </c>
      <c r="D58" s="17">
        <v>130</v>
      </c>
      <c r="E58" s="20"/>
      <c r="F58" s="77">
        <f>ROUND(D58*E58,2)</f>
        <v>0</v>
      </c>
    </row>
    <row r="59" spans="1:7" x14ac:dyDescent="0.25">
      <c r="A59" s="41" t="s">
        <v>71</v>
      </c>
      <c r="B59" s="42" t="s">
        <v>72</v>
      </c>
      <c r="C59" s="44" t="s">
        <v>70</v>
      </c>
      <c r="D59" s="44">
        <v>210</v>
      </c>
      <c r="E59" s="19"/>
      <c r="F59" s="77">
        <f>ROUND(D59*E59,2)</f>
        <v>0</v>
      </c>
    </row>
    <row r="60" spans="1:7" ht="15" customHeight="1" x14ac:dyDescent="0.25">
      <c r="A60" s="41" t="s">
        <v>73</v>
      </c>
      <c r="B60" s="42" t="s">
        <v>74</v>
      </c>
      <c r="C60" s="53" t="s">
        <v>90</v>
      </c>
      <c r="D60" s="53">
        <v>90</v>
      </c>
      <c r="E60" s="19"/>
      <c r="F60" s="77">
        <f>ROUND(D60*E60,2)</f>
        <v>0</v>
      </c>
    </row>
    <row r="61" spans="1:7" x14ac:dyDescent="0.25">
      <c r="A61" s="43" t="s">
        <v>75</v>
      </c>
      <c r="B61" s="14" t="s">
        <v>76</v>
      </c>
      <c r="C61" s="39" t="s">
        <v>70</v>
      </c>
      <c r="D61" s="17">
        <v>150</v>
      </c>
      <c r="E61" s="20"/>
      <c r="F61" s="77">
        <f>ROUND(D61*E61,2)</f>
        <v>0</v>
      </c>
    </row>
    <row r="62" spans="1:7" ht="24" customHeight="1" x14ac:dyDescent="0.25">
      <c r="A62" s="8"/>
      <c r="B62" s="121" t="s">
        <v>105</v>
      </c>
      <c r="C62" s="122"/>
      <c r="D62" s="122"/>
      <c r="E62" s="123"/>
      <c r="F62" s="79">
        <f>ROUND(SUM(F58:F61),2)</f>
        <v>0</v>
      </c>
    </row>
    <row r="63" spans="1:7" ht="15.75" customHeight="1" x14ac:dyDescent="0.25">
      <c r="A63" s="2"/>
      <c r="B63" s="3"/>
      <c r="C63" s="3"/>
      <c r="D63" s="3"/>
      <c r="E63" s="3"/>
      <c r="F63" s="85"/>
    </row>
    <row r="64" spans="1:7" x14ac:dyDescent="0.25">
      <c r="A64" s="1"/>
      <c r="B64" s="1"/>
    </row>
    <row r="65" spans="1:6" ht="27" customHeight="1" x14ac:dyDescent="0.25">
      <c r="A65" s="93" t="s">
        <v>77</v>
      </c>
      <c r="B65" s="94"/>
      <c r="C65" s="95"/>
      <c r="D65" s="95"/>
      <c r="E65" s="95"/>
      <c r="F65" s="96"/>
    </row>
    <row r="66" spans="1:6" ht="27" customHeight="1" x14ac:dyDescent="0.25">
      <c r="A66" s="97" t="s">
        <v>3</v>
      </c>
      <c r="B66" s="98"/>
      <c r="C66" s="98"/>
      <c r="D66" s="99"/>
      <c r="E66" s="5"/>
      <c r="F66" s="86">
        <f>+F13</f>
        <v>0</v>
      </c>
    </row>
    <row r="67" spans="1:6" ht="27" customHeight="1" x14ac:dyDescent="0.25">
      <c r="A67" s="100" t="s">
        <v>19</v>
      </c>
      <c r="B67" s="101"/>
      <c r="C67" s="101"/>
      <c r="D67" s="102"/>
      <c r="E67" s="5"/>
      <c r="F67" s="86">
        <f>+F18</f>
        <v>0</v>
      </c>
    </row>
    <row r="68" spans="1:6" ht="27" customHeight="1" x14ac:dyDescent="0.25">
      <c r="A68" s="100" t="s">
        <v>78</v>
      </c>
      <c r="B68" s="101"/>
      <c r="C68" s="101"/>
      <c r="D68" s="102"/>
      <c r="E68" s="5"/>
      <c r="F68" s="86">
        <f>+F21</f>
        <v>0</v>
      </c>
    </row>
    <row r="69" spans="1:6" ht="27" customHeight="1" x14ac:dyDescent="0.25">
      <c r="A69" s="100" t="s">
        <v>28</v>
      </c>
      <c r="B69" s="101"/>
      <c r="C69" s="101"/>
      <c r="D69" s="102"/>
      <c r="E69" s="5"/>
      <c r="F69" s="86">
        <f>+F27</f>
        <v>0</v>
      </c>
    </row>
    <row r="70" spans="1:6" ht="27" customHeight="1" x14ac:dyDescent="0.25">
      <c r="A70" s="103" t="s">
        <v>33</v>
      </c>
      <c r="B70" s="104"/>
      <c r="C70" s="104"/>
      <c r="D70" s="105"/>
      <c r="E70" s="6"/>
      <c r="F70" s="87">
        <f>+F31</f>
        <v>0</v>
      </c>
    </row>
    <row r="71" spans="1:6" ht="27" customHeight="1" x14ac:dyDescent="0.25">
      <c r="A71" s="103" t="s">
        <v>37</v>
      </c>
      <c r="B71" s="104"/>
      <c r="C71" s="104"/>
      <c r="D71" s="105"/>
      <c r="E71" s="6"/>
      <c r="F71" s="87">
        <f>+F49</f>
        <v>0</v>
      </c>
    </row>
    <row r="72" spans="1:6" ht="27" customHeight="1" x14ac:dyDescent="0.25">
      <c r="A72" s="106" t="s">
        <v>79</v>
      </c>
      <c r="B72" s="107"/>
      <c r="C72" s="107"/>
      <c r="D72" s="108"/>
      <c r="E72" s="7"/>
      <c r="F72" s="88">
        <f>+F54</f>
        <v>0</v>
      </c>
    </row>
    <row r="73" spans="1:6" ht="27" customHeight="1" x14ac:dyDescent="0.25">
      <c r="A73" s="100" t="s">
        <v>68</v>
      </c>
      <c r="B73" s="101"/>
      <c r="C73" s="101"/>
      <c r="D73" s="102"/>
      <c r="E73" s="57"/>
      <c r="F73" s="86">
        <f>+F62</f>
        <v>0</v>
      </c>
    </row>
    <row r="74" spans="1:6" ht="27" customHeight="1" x14ac:dyDescent="0.25">
      <c r="A74" s="58"/>
      <c r="B74" s="59"/>
      <c r="C74" s="59"/>
      <c r="D74" s="59"/>
      <c r="E74" s="64"/>
      <c r="F74" s="89"/>
    </row>
    <row r="75" spans="1:6" ht="27" customHeight="1" x14ac:dyDescent="0.25">
      <c r="A75" s="109" t="s">
        <v>80</v>
      </c>
      <c r="B75" s="110"/>
      <c r="C75" s="110"/>
      <c r="D75" s="110"/>
      <c r="E75" s="111"/>
      <c r="F75" s="90">
        <f>SUM(F66:F73)</f>
        <v>0</v>
      </c>
    </row>
    <row r="76" spans="1:6" ht="27" customHeight="1" x14ac:dyDescent="0.25">
      <c r="A76" s="109" t="s">
        <v>95</v>
      </c>
      <c r="B76" s="110"/>
      <c r="C76" s="110"/>
      <c r="D76" s="110"/>
      <c r="E76" s="111"/>
      <c r="F76" s="90">
        <f>+ROUND(0.25*F75,2)</f>
        <v>0</v>
      </c>
    </row>
    <row r="77" spans="1:6" ht="27" customHeight="1" x14ac:dyDescent="0.25">
      <c r="A77" s="109" t="s">
        <v>81</v>
      </c>
      <c r="B77" s="110"/>
      <c r="C77" s="110"/>
      <c r="D77" s="110"/>
      <c r="E77" s="111"/>
      <c r="F77" s="90">
        <f>+F75+F76</f>
        <v>0</v>
      </c>
    </row>
    <row r="78" spans="1:6" ht="27" customHeight="1" x14ac:dyDescent="0.25">
      <c r="A78" s="60"/>
      <c r="B78" s="61"/>
      <c r="C78" s="61"/>
      <c r="D78" s="61"/>
      <c r="E78" s="62"/>
      <c r="F78" s="89"/>
    </row>
    <row r="79" spans="1:6" ht="27" customHeight="1" x14ac:dyDescent="0.25">
      <c r="A79" s="91" t="s">
        <v>98</v>
      </c>
      <c r="B79" s="91"/>
      <c r="C79" s="91"/>
      <c r="D79" s="91"/>
      <c r="E79" s="91"/>
      <c r="F79" s="91"/>
    </row>
    <row r="80" spans="1:6" ht="27" customHeight="1" x14ac:dyDescent="0.25">
      <c r="A80" s="60"/>
      <c r="B80" s="61"/>
      <c r="C80" s="61"/>
      <c r="D80" s="63"/>
      <c r="F80" s="89"/>
    </row>
    <row r="81" spans="1:6" ht="27" customHeight="1" x14ac:dyDescent="0.25">
      <c r="A81" s="60"/>
      <c r="B81" s="61"/>
      <c r="C81" s="61"/>
      <c r="D81" s="92"/>
      <c r="E81" s="92"/>
      <c r="F81" s="92"/>
    </row>
    <row r="82" spans="1:6" ht="27" customHeight="1" x14ac:dyDescent="0.25">
      <c r="A82" s="60"/>
      <c r="B82" s="61"/>
      <c r="C82" s="61"/>
      <c r="D82" s="61"/>
      <c r="E82" s="63"/>
      <c r="F82" s="89"/>
    </row>
    <row r="83" spans="1:6" x14ac:dyDescent="0.25">
      <c r="B83" s="71"/>
    </row>
    <row r="84" spans="1:6" x14ac:dyDescent="0.25">
      <c r="B84" s="72"/>
    </row>
    <row r="95" spans="1:6" ht="15.75" customHeight="1" x14ac:dyDescent="0.25"/>
    <row r="97" ht="15.75" customHeight="1" x14ac:dyDescent="0.25"/>
  </sheetData>
  <sheetProtection formatCells="0" formatColumns="0" formatRows="0"/>
  <mergeCells count="36">
    <mergeCell ref="B49:E49"/>
    <mergeCell ref="E23:E24"/>
    <mergeCell ref="F23:F24"/>
    <mergeCell ref="A25:A26"/>
    <mergeCell ref="C25:C26"/>
    <mergeCell ref="D25:D26"/>
    <mergeCell ref="E25:E26"/>
    <mergeCell ref="B54:E54"/>
    <mergeCell ref="B31:E31"/>
    <mergeCell ref="A75:E75"/>
    <mergeCell ref="D5:E5"/>
    <mergeCell ref="A2:F2"/>
    <mergeCell ref="F25:F26"/>
    <mergeCell ref="B62:E62"/>
    <mergeCell ref="A4:F4"/>
    <mergeCell ref="A55:F55"/>
    <mergeCell ref="B13:E13"/>
    <mergeCell ref="B18:E18"/>
    <mergeCell ref="B21:E21"/>
    <mergeCell ref="B27:E27"/>
    <mergeCell ref="A23:A24"/>
    <mergeCell ref="C23:C24"/>
    <mergeCell ref="D23:D24"/>
    <mergeCell ref="A79:F79"/>
    <mergeCell ref="D81:F81"/>
    <mergeCell ref="A65:F65"/>
    <mergeCell ref="A66:D66"/>
    <mergeCell ref="A67:D67"/>
    <mergeCell ref="A71:D71"/>
    <mergeCell ref="A72:D72"/>
    <mergeCell ref="A73:D73"/>
    <mergeCell ref="A68:D68"/>
    <mergeCell ref="A69:D69"/>
    <mergeCell ref="A70:D70"/>
    <mergeCell ref="A76:E76"/>
    <mergeCell ref="A77:E77"/>
  </mergeCells>
  <pageMargins left="0.98425196850393704" right="0.98425196850393704" top="0.98425196850393704" bottom="0.98425196850393704" header="0.51181102362204722" footer="0.51181102362204722"/>
  <pageSetup paperSize="9" scale="73" orientation="portrait" r:id="rId1"/>
  <headerFooter>
    <oddFooter>&amp;C&amp;8USLUGA ODNOSA S JAVNOŠĆU, PROMIDŽBE PROJEKTA I VIDLJIVOSTI ZA PROJEKT SANACIJE JAME „SOVJAK“ 
Dokumentacija o nabavi – Knjiga 4: Troškovnik&amp;11
&amp;R&amp;P</oddFooter>
    <evenFooter>&amp;L&amp;"Times New Roman,Regular"&amp;10&amp;I&amp;K000000Stupanj klasifikacije:&amp;I&amp;K000000 &amp;"Tahoma,Regular"&amp;10&amp;B&amp;K0000C0SLUŽBENO</evenFooter>
    <firstFooter>&amp;L&amp;"Times New Roman,Regular"&amp;10&amp;I&amp;K000000Stupanj klasifikacije:&amp;I&amp;K000000 &amp;"Tahoma,Regular"&amp;10&amp;B&amp;K0000C0SLUŽBENO</firstFooter>
  </headerFooter>
  <rowBreaks count="2" manualBreakCount="2">
    <brk id="27" max="16383" man="1"/>
    <brk id="54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userSelected">
  <element uid="dd526fa4-5442-4e7e-8d1e-b4e8d72336dc" value=""/>
</sisl>
</file>

<file path=customXml/itemProps1.xml><?xml version="1.0" encoding="utf-8"?>
<ds:datastoreItem xmlns:ds="http://schemas.openxmlformats.org/officeDocument/2006/customXml" ds:itemID="{D448F4BF-B1EC-4240-854E-1EDD19FCAAF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Company>Fond za zastitu okolisa i energetsku ucinkovitost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FZOEU</dc:creator>
  <cp:lastModifiedBy>autor</cp:lastModifiedBy>
  <cp:lastPrinted>2021-04-28T13:05:17Z</cp:lastPrinted>
  <dcterms:created xsi:type="dcterms:W3CDTF">2019-02-26T09:30:02Z</dcterms:created>
  <dcterms:modified xsi:type="dcterms:W3CDTF">2021-05-12T08:51:08Z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d7cfe74f-f58d-4981-9f30-ae318ad8fea3</vt:lpwstr>
  </property>
  <property fmtid="{D5CDD505-2E9C-101B-9397-08002B2CF9AE}" pid="3" name="bjSaver">
    <vt:lpwstr>Fjn0bJl/MVqIuhI+yaj19aNbFpO2zbXI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policy="5c3d8ea1-31d6-40da-856a-ae7869ea61fe" origin="userSelected" xmlns="http://www.boldonj</vt:lpwstr>
  </property>
  <property fmtid="{D5CDD505-2E9C-101B-9397-08002B2CF9AE}" pid="5" name="bjDocumentLabelXML-0">
    <vt:lpwstr>ames.com/2008/01/sie/internal/label"&gt;&lt;element uid="dd526fa4-5442-4e7e-8d1e-b4e8d72336dc" value="" /&gt;&lt;/sisl&gt;</vt:lpwstr>
  </property>
  <property fmtid="{D5CDD505-2E9C-101B-9397-08002B2CF9AE}" pid="6" name="bjDocumentSecurityLabel">
    <vt:lpwstr>SLUŽBENO</vt:lpwstr>
  </property>
  <property fmtid="{D5CDD505-2E9C-101B-9397-08002B2CF9AE}" pid="7" name="bjClsUserRVM">
    <vt:lpwstr>[]</vt:lpwstr>
  </property>
  <property fmtid="{D5CDD505-2E9C-101B-9397-08002B2CF9AE}" pid="8" name="bjLeftFooterLabel-first">
    <vt:lpwstr>&amp;"Times New Roman,Regular"&amp;10&amp;I&amp;K000000Stupanj klasifikacije:&amp;I&amp;K000000 &amp;"Tahoma,Regular"&amp;10&amp;B&amp;K0000C0SLUŽBENO</vt:lpwstr>
  </property>
  <property fmtid="{D5CDD505-2E9C-101B-9397-08002B2CF9AE}" pid="9" name="bjLeftFooterLabel-even">
    <vt:lpwstr>&amp;"Times New Roman,Regular"&amp;10&amp;I&amp;K000000Stupanj klasifikacije:&amp;I&amp;K000000 &amp;"Tahoma,Regular"&amp;10&amp;B&amp;K0000C0SLUŽBENO</vt:lpwstr>
  </property>
  <property fmtid="{D5CDD505-2E9C-101B-9397-08002B2CF9AE}" pid="10" name="bjLeftFooterLabel">
    <vt:lpwstr>&amp;"Times New Roman,Regular"&amp;10&amp;I&amp;K000000Stupanj klasifikacije:&amp;I&amp;K000000 &amp;"Tahoma,Regular"&amp;10&amp;B&amp;K0000C0SLUŽBENO</vt:lpwstr>
  </property>
</Properties>
</file>